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A6403D3F-B03F-42A7-9EEF-F273CBC0FF8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Kategorija 1" sheetId="10" r:id="rId1"/>
    <sheet name="Kategorija 2" sheetId="7" r:id="rId2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7" l="1"/>
  <c r="E20" i="10"/>
  <c r="E10" i="10"/>
  <c r="E9" i="10"/>
  <c r="E19" i="10"/>
  <c r="E22" i="10"/>
  <c r="E31" i="10"/>
  <c r="E32" i="10"/>
  <c r="E8" i="10"/>
</calcChain>
</file>

<file path=xl/sharedStrings.xml><?xml version="1.0" encoding="utf-8"?>
<sst xmlns="http://schemas.openxmlformats.org/spreadsheetml/2006/main" count="188" uniqueCount="107">
  <si>
    <t xml:space="preserve">NAZIV PRIMATELJA </t>
  </si>
  <si>
    <t xml:space="preserve">OIB PRIMATELJA </t>
  </si>
  <si>
    <t xml:space="preserve">NAZIV ISPLATITELJA </t>
  </si>
  <si>
    <t>Kategorija 1</t>
  </si>
  <si>
    <t>NAZIV ISPLATITELJA</t>
  </si>
  <si>
    <t>Kategorija 2</t>
  </si>
  <si>
    <t>VRSTA RASHODA  IZDATAKA **</t>
  </si>
  <si>
    <t>ISPLAĆENI IZNOS *</t>
  </si>
  <si>
    <t xml:space="preserve">*Ukupan iznos zbirne isplate po vrsti primanja u razdoblju izvještavanja u službenoj valuti Republike Hrvatske </t>
  </si>
  <si>
    <t>proračunskog računovodstva i računski plan.</t>
  </si>
  <si>
    <t>UKUPAN IZNOS ISPLATE PO PRIMATELJU SRED.U RAZDO.IZVJ.*</t>
  </si>
  <si>
    <t xml:space="preserve">Razdoblje: siječanj 2024. godine </t>
  </si>
  <si>
    <t xml:space="preserve">**Iskazuje se šifra i naziv računa ekonomske klasifikacije razine odjeljka u skladu s pravilnikom kojim se uređuje sustav </t>
  </si>
  <si>
    <t>JAVNA OBJAVA INFORMACIJA O PRORAČUNSKOJ POTROŠNJI</t>
  </si>
  <si>
    <t xml:space="preserve">SJEDIŠTE/PREBIVALIŠTE (GRAD/OPĆINA) PRIMATELJA </t>
  </si>
  <si>
    <t xml:space="preserve">MINISTARSTVO ZNANOSTI I OBRAZOVANJA </t>
  </si>
  <si>
    <t>3111, PLAĆE ZA REDOVAN RAD</t>
  </si>
  <si>
    <t xml:space="preserve">3132, DOPRINOS ZA OBVEZNO ZDRAVSTVENO OSIGURANJE </t>
  </si>
  <si>
    <t>3212, NAKNADA ZA PRIJEVOZ, ZA RAD NA TERENU I ODVOJENI ŽIVOT</t>
  </si>
  <si>
    <t>OŠ MAJSTORA RADOVANA</t>
  </si>
  <si>
    <t>USTANOVA OŠ MAJSTORA RADOVANA,  OIB: 79746324379</t>
  </si>
  <si>
    <t>VUKIĆ PROMET D.O.O.</t>
  </si>
  <si>
    <t>TROGIR</t>
  </si>
  <si>
    <t>PROMET D.O.O.</t>
  </si>
  <si>
    <t>SPLIT</t>
  </si>
  <si>
    <t>DARDA J.D.O.O.</t>
  </si>
  <si>
    <t xml:space="preserve">KAŠTEL STARI </t>
  </si>
  <si>
    <t>MATEK SHEMA D.O.O.</t>
  </si>
  <si>
    <t>OKRUG GORNJI</t>
  </si>
  <si>
    <t>PUBLIC CONSULTING,obrt</t>
  </si>
  <si>
    <t>NARODNE NOVINE</t>
  </si>
  <si>
    <t>ZAGREB</t>
  </si>
  <si>
    <t>DECATHLON D.O.O.</t>
  </si>
  <si>
    <t>VODOVOD I KANALIZACIJA</t>
  </si>
  <si>
    <t>ZAST D.O.O.</t>
  </si>
  <si>
    <t>LJEKARNA ŠEILA BALIĆ SVALINA</t>
  </si>
  <si>
    <t>TROGIR HOLDING D.O.O.</t>
  </si>
  <si>
    <t>FRIGOTERM TROGIR D.O.O.</t>
  </si>
  <si>
    <t>HEP ELEKTRA D.O.O.</t>
  </si>
  <si>
    <t xml:space="preserve">LIBER obrt za trgovinu i usluge </t>
  </si>
  <si>
    <t>HRVATSKI CRVENI KRIŽ</t>
  </si>
  <si>
    <t>MASTER COPY D.O.O.</t>
  </si>
  <si>
    <t>FINA ZAGREB</t>
  </si>
  <si>
    <t>HRVATSKA POŠTA D.D.</t>
  </si>
  <si>
    <t xml:space="preserve">HEP-OPSKRBA </t>
  </si>
  <si>
    <t>OTP banka d.d.</t>
  </si>
  <si>
    <t>ERCOM d.o.o.</t>
  </si>
  <si>
    <t>HERCEGOVA TROVINA D.O.O.</t>
  </si>
  <si>
    <t>59408647742</t>
  </si>
  <si>
    <t>37927948281</t>
  </si>
  <si>
    <t>85821130368</t>
  </si>
  <si>
    <t>63073332379</t>
  </si>
  <si>
    <t>18106568228</t>
  </si>
  <si>
    <t>10560415000</t>
  </si>
  <si>
    <t>87311810356</t>
  </si>
  <si>
    <t>91079069042</t>
  </si>
  <si>
    <t>55945864193</t>
  </si>
  <si>
    <t>56826138353</t>
  </si>
  <si>
    <t>58991588138</t>
  </si>
  <si>
    <t>08288715117</t>
  </si>
  <si>
    <t>09746817380</t>
  </si>
  <si>
    <t>24381007043</t>
  </si>
  <si>
    <t>28335943370</t>
  </si>
  <si>
    <t>PROFIL KLETT D.O.O.</t>
  </si>
  <si>
    <t>95803232921</t>
  </si>
  <si>
    <t>52508873833</t>
  </si>
  <si>
    <t>13421314997</t>
  </si>
  <si>
    <t>DRŽAVNI PRORAČUN REPUBLIKE HRVATSKE</t>
  </si>
  <si>
    <t>89516372197</t>
  </si>
  <si>
    <t>81793146560</t>
  </si>
  <si>
    <t>HRVATSKI TELEKOM D.D.</t>
  </si>
  <si>
    <t>ŠIJOLA,obrt za pop. obuće i izr.ključeva</t>
  </si>
  <si>
    <t>50400786040</t>
  </si>
  <si>
    <t>PEVEX d.d.</t>
  </si>
  <si>
    <t>73660371074</t>
  </si>
  <si>
    <t>KAŠTEL SUĆURAC</t>
  </si>
  <si>
    <t xml:space="preserve">GRAD TROGIR </t>
  </si>
  <si>
    <t>86852158435</t>
  </si>
  <si>
    <t>84400309496</t>
  </si>
  <si>
    <t>59463673602</t>
  </si>
  <si>
    <t>43965974818</t>
  </si>
  <si>
    <t>64546066176</t>
  </si>
  <si>
    <t>3231 - Usluge telefona, pošte i prijevoza</t>
  </si>
  <si>
    <t>3221 - Uredski materijal i ostali materijalni rashodi</t>
  </si>
  <si>
    <t>3222 - Materijal i sirovine</t>
  </si>
  <si>
    <t xml:space="preserve">3238 - Računalne usluge </t>
  </si>
  <si>
    <t>3295 - Pristojbe i naknade</t>
  </si>
  <si>
    <t>3237 - Intelektualne i osobne usluge</t>
  </si>
  <si>
    <t>3233 - Usluge promidžbe i informiranja</t>
  </si>
  <si>
    <t xml:space="preserve">3234 - Komunalne usluge </t>
  </si>
  <si>
    <t>3239 - Ostale usluge</t>
  </si>
  <si>
    <t>4241 - Knjige</t>
  </si>
  <si>
    <t>3227 - Usluge telefona, pošte i prijevoza</t>
  </si>
  <si>
    <t>3232 - Usluge tekućeg i investicijskog održavanja</t>
  </si>
  <si>
    <t>3223 - Energija</t>
  </si>
  <si>
    <t xml:space="preserve">3223 - Energija </t>
  </si>
  <si>
    <t>3213 - Stručno usavršavanje zaposlenika</t>
  </si>
  <si>
    <t>3235 - Zakupnine i najamnine</t>
  </si>
  <si>
    <t>3431 - Bankarske usluge i usluge platnog prometa</t>
  </si>
  <si>
    <t xml:space="preserve">3224 - Materijal i dijelovi za tekuće i investicijsko održavanje  </t>
  </si>
  <si>
    <t>3722 - Naknade građanima i kućanstvima u naravi</t>
  </si>
  <si>
    <t xml:space="preserve">3299 - Ostali nespomenuti rashodi poslovanja </t>
  </si>
  <si>
    <t>3121,OSTALI RASHODI ZA ZAPOSLENE</t>
  </si>
  <si>
    <t>USTANOVA OŠ MAJSTORA RADOVANA</t>
  </si>
  <si>
    <t>31111,PLAĆE ZA REDOVAN RAD</t>
  </si>
  <si>
    <t>3296 - Troškovi sudskih postupaka</t>
  </si>
  <si>
    <t>92221,MANJAK PRIHODA POSLOVANJA (KOREKCIJA REZULTATA)/POVRAT VIŠE UPLAĆENIH SREDSTAVA ZA UDŽBENIKE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</si>
</sst>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/>
    <xf numFmtId="0" fontId="1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wrapText="1"/>
    </xf>
    <xf numFmtId="4" fontId="4" fillId="2" borderId="1" xfId="0" applyNumberFormat="1" applyFont="1" applyFill="1" applyBorder="1" applyAlignment="1">
      <alignment horizontal="left" wrapText="1"/>
    </xf>
    <xf numFmtId="0" fontId="12" fillId="0" borderId="0" xfId="0" applyFont="1"/>
    <xf numFmtId="0" fontId="13" fillId="0" borderId="0" xfId="0" applyFont="1"/>
    <xf numFmtId="4" fontId="0" fillId="0" borderId="0" xfId="0" applyNumberFormat="1"/>
    <xf numFmtId="0" fontId="2" fillId="2" borderId="1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horizontal="center"/>
    </xf>
    <xf numFmtId="4" fontId="2" fillId="2" borderId="2" xfId="0" applyNumberFormat="1" applyFont="1" applyFill="1" applyBorder="1" applyAlignment="1">
      <alignment horizontal="center"/>
    </xf>
    <xf numFmtId="4" fontId="2" fillId="2" borderId="2" xfId="0" applyNumberFormat="1" applyFont="1" applyFill="1" applyBorder="1" applyAlignment="1">
      <alignment horizontal="center" wrapText="1"/>
    </xf>
    <xf numFmtId="4" fontId="2" fillId="2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 wrapText="1"/>
    </xf>
    <xf numFmtId="49" fontId="14" fillId="2" borderId="2" xfId="0" applyNumberFormat="1" applyFont="1" applyFill="1" applyBorder="1" applyAlignment="1">
      <alignment horizontal="center"/>
    </xf>
    <xf numFmtId="4" fontId="14" fillId="2" borderId="2" xfId="0" applyNumberFormat="1" applyFont="1" applyFill="1" applyBorder="1" applyAlignment="1">
      <alignment horizontal="center"/>
    </xf>
    <xf numFmtId="4" fontId="14" fillId="2" borderId="2" xfId="0" applyNumberFormat="1" applyFont="1" applyFill="1" applyBorder="1" applyAlignment="1">
      <alignment horizontal="center" wrapText="1"/>
    </xf>
    <xf numFmtId="49" fontId="14" fillId="2" borderId="1" xfId="0" applyNumberFormat="1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right"/>
    </xf>
    <xf numFmtId="49" fontId="4" fillId="2" borderId="0" xfId="0" applyNumberFormat="1" applyFont="1" applyFill="1" applyAlignment="1">
      <alignment horizontal="left" wrapText="1"/>
    </xf>
    <xf numFmtId="4" fontId="4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wrapText="1" shrinkToFit="1"/>
    </xf>
  </cellXfs>
  <cellStyles count="2">
    <cellStyle name="Normalno" xfId="0" builtinId="0"/>
    <cellStyle name="Obično_List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1"/>
  <sheetViews>
    <sheetView topLeftCell="A23" workbookViewId="0">
      <selection activeCell="M28" sqref="M28"/>
    </sheetView>
  </sheetViews>
  <sheetFormatPr defaultRowHeight="15" x14ac:dyDescent="0.25"/>
  <cols>
    <col min="2" max="2" width="38.7109375" customWidth="1"/>
    <col min="3" max="3" width="23.28515625" customWidth="1"/>
    <col min="4" max="4" width="23.85546875" customWidth="1"/>
    <col min="5" max="5" width="27.28515625" customWidth="1"/>
    <col min="6" max="6" width="25.140625" customWidth="1"/>
    <col min="7" max="7" width="33.85546875" customWidth="1"/>
    <col min="8" max="8" width="24.28515625" customWidth="1"/>
  </cols>
  <sheetData>
    <row r="1" spans="2:8" ht="18" x14ac:dyDescent="0.25">
      <c r="B1" s="1"/>
      <c r="C1" s="1"/>
      <c r="D1" s="1"/>
      <c r="E1" s="1"/>
      <c r="F1" s="1"/>
      <c r="G1" s="1"/>
      <c r="H1" s="2"/>
    </row>
    <row r="2" spans="2:8" ht="18" customHeight="1" x14ac:dyDescent="0.25">
      <c r="B2" s="34" t="s">
        <v>13</v>
      </c>
      <c r="C2" s="34"/>
      <c r="D2" s="34"/>
      <c r="E2" s="34"/>
      <c r="F2" s="34"/>
      <c r="G2" s="34"/>
      <c r="H2" s="3"/>
    </row>
    <row r="3" spans="2:8" ht="34.9" customHeight="1" x14ac:dyDescent="0.25">
      <c r="B3" s="7"/>
      <c r="C3" s="37" t="s">
        <v>20</v>
      </c>
      <c r="D3" s="37"/>
      <c r="E3" s="37"/>
      <c r="F3" s="7"/>
      <c r="G3" s="7"/>
      <c r="H3" s="2"/>
    </row>
    <row r="4" spans="2:8" x14ac:dyDescent="0.25">
      <c r="B4" s="35" t="s">
        <v>11</v>
      </c>
      <c r="C4" s="36"/>
      <c r="D4" s="36"/>
      <c r="E4" s="36"/>
      <c r="F4" s="36"/>
      <c r="G4" s="36"/>
    </row>
    <row r="5" spans="2:8" ht="18" x14ac:dyDescent="0.25">
      <c r="B5" s="8" t="s">
        <v>3</v>
      </c>
      <c r="C5" s="7"/>
      <c r="D5" s="7"/>
      <c r="E5" s="7"/>
      <c r="F5" s="7"/>
      <c r="G5" s="7"/>
    </row>
    <row r="6" spans="2:8" ht="65.45" customHeight="1" x14ac:dyDescent="0.25">
      <c r="B6" s="4" t="s">
        <v>0</v>
      </c>
      <c r="C6" s="4" t="s">
        <v>1</v>
      </c>
      <c r="D6" s="4" t="s">
        <v>14</v>
      </c>
      <c r="E6" s="4" t="s">
        <v>10</v>
      </c>
      <c r="F6" s="4" t="s">
        <v>2</v>
      </c>
      <c r="G6" s="4" t="s">
        <v>6</v>
      </c>
    </row>
    <row r="7" spans="2:8" s="6" customFormat="1" ht="18.600000000000001" customHeight="1" x14ac:dyDescent="0.2">
      <c r="B7" s="5">
        <v>1</v>
      </c>
      <c r="C7" s="5">
        <v>2</v>
      </c>
      <c r="D7" s="5">
        <v>3</v>
      </c>
      <c r="E7" s="5">
        <v>4</v>
      </c>
      <c r="F7" s="5">
        <v>5</v>
      </c>
      <c r="G7" s="5">
        <v>6</v>
      </c>
    </row>
    <row r="8" spans="2:8" ht="30" customHeight="1" x14ac:dyDescent="0.25">
      <c r="B8" s="17" t="s">
        <v>21</v>
      </c>
      <c r="C8" s="18" t="s">
        <v>55</v>
      </c>
      <c r="D8" s="19" t="s">
        <v>22</v>
      </c>
      <c r="E8" s="19">
        <f>462+4167.6</f>
        <v>4629.6000000000004</v>
      </c>
      <c r="F8" s="20" t="s">
        <v>19</v>
      </c>
      <c r="G8" s="21" t="s">
        <v>82</v>
      </c>
    </row>
    <row r="9" spans="2:8" ht="30" customHeight="1" x14ac:dyDescent="0.25">
      <c r="B9" s="17" t="s">
        <v>23</v>
      </c>
      <c r="C9" s="18" t="s">
        <v>66</v>
      </c>
      <c r="D9" s="19" t="s">
        <v>24</v>
      </c>
      <c r="E9" s="19">
        <f>864.75+882</f>
        <v>1746.75</v>
      </c>
      <c r="F9" s="20" t="s">
        <v>19</v>
      </c>
      <c r="G9" s="21" t="s">
        <v>82</v>
      </c>
    </row>
    <row r="10" spans="2:8" ht="28.15" customHeight="1" x14ac:dyDescent="0.25">
      <c r="B10" s="17" t="s">
        <v>25</v>
      </c>
      <c r="C10" s="18" t="s">
        <v>61</v>
      </c>
      <c r="D10" s="19" t="s">
        <v>26</v>
      </c>
      <c r="E10" s="19">
        <f>7741.98+13410.33</f>
        <v>21152.309999999998</v>
      </c>
      <c r="F10" s="20" t="s">
        <v>19</v>
      </c>
      <c r="G10" s="22" t="s">
        <v>84</v>
      </c>
    </row>
    <row r="11" spans="2:8" ht="29.45" customHeight="1" x14ac:dyDescent="0.25">
      <c r="B11" s="17" t="s">
        <v>27</v>
      </c>
      <c r="C11" s="18" t="s">
        <v>77</v>
      </c>
      <c r="D11" s="19" t="s">
        <v>28</v>
      </c>
      <c r="E11" s="19">
        <v>9405.76</v>
      </c>
      <c r="F11" s="20" t="s">
        <v>19</v>
      </c>
      <c r="G11" s="22" t="s">
        <v>84</v>
      </c>
    </row>
    <row r="12" spans="2:8" ht="29.45" customHeight="1" x14ac:dyDescent="0.25">
      <c r="B12" s="17" t="s">
        <v>42</v>
      </c>
      <c r="C12" s="18" t="s">
        <v>50</v>
      </c>
      <c r="D12" s="19" t="s">
        <v>31</v>
      </c>
      <c r="E12" s="19">
        <v>1.66</v>
      </c>
      <c r="F12" s="20" t="s">
        <v>19</v>
      </c>
      <c r="G12" s="23" t="s">
        <v>85</v>
      </c>
    </row>
    <row r="13" spans="2:8" s="15" customFormat="1" ht="29.45" customHeight="1" x14ac:dyDescent="0.25">
      <c r="B13" s="24" t="s">
        <v>42</v>
      </c>
      <c r="C13" s="25" t="s">
        <v>50</v>
      </c>
      <c r="D13" s="26" t="s">
        <v>31</v>
      </c>
      <c r="E13" s="26">
        <v>18.579999999999998</v>
      </c>
      <c r="F13" s="27" t="s">
        <v>19</v>
      </c>
      <c r="G13" s="28" t="s">
        <v>86</v>
      </c>
    </row>
    <row r="14" spans="2:8" ht="29.45" customHeight="1" x14ac:dyDescent="0.25">
      <c r="B14" s="17" t="s">
        <v>29</v>
      </c>
      <c r="C14" s="18" t="s">
        <v>79</v>
      </c>
      <c r="D14" s="19" t="s">
        <v>24</v>
      </c>
      <c r="E14" s="19">
        <v>700</v>
      </c>
      <c r="F14" s="20" t="s">
        <v>19</v>
      </c>
      <c r="G14" s="23" t="s">
        <v>87</v>
      </c>
    </row>
    <row r="15" spans="2:8" ht="29.45" customHeight="1" x14ac:dyDescent="0.25">
      <c r="B15" s="17" t="s">
        <v>30</v>
      </c>
      <c r="C15" s="18" t="s">
        <v>81</v>
      </c>
      <c r="D15" s="19" t="s">
        <v>31</v>
      </c>
      <c r="E15" s="19">
        <v>248.85</v>
      </c>
      <c r="F15" s="20" t="s">
        <v>19</v>
      </c>
      <c r="G15" s="22" t="s">
        <v>88</v>
      </c>
    </row>
    <row r="16" spans="2:8" ht="29.45" customHeight="1" x14ac:dyDescent="0.25">
      <c r="B16" s="17" t="s">
        <v>32</v>
      </c>
      <c r="C16" s="18" t="s">
        <v>68</v>
      </c>
      <c r="D16" s="19" t="s">
        <v>31</v>
      </c>
      <c r="E16" s="19">
        <v>120.91</v>
      </c>
      <c r="F16" s="20" t="s">
        <v>19</v>
      </c>
      <c r="G16" s="22" t="s">
        <v>83</v>
      </c>
    </row>
    <row r="17" spans="2:7" ht="29.45" customHeight="1" x14ac:dyDescent="0.25">
      <c r="B17" s="17" t="s">
        <v>33</v>
      </c>
      <c r="C17" s="18" t="s">
        <v>57</v>
      </c>
      <c r="D17" s="19" t="s">
        <v>24</v>
      </c>
      <c r="E17" s="19">
        <v>144.37</v>
      </c>
      <c r="F17" s="20" t="s">
        <v>19</v>
      </c>
      <c r="G17" s="23" t="s">
        <v>89</v>
      </c>
    </row>
    <row r="18" spans="2:7" ht="29.45" customHeight="1" x14ac:dyDescent="0.25">
      <c r="B18" s="17" t="s">
        <v>34</v>
      </c>
      <c r="C18" s="18" t="s">
        <v>56</v>
      </c>
      <c r="D18" s="19" t="s">
        <v>24</v>
      </c>
      <c r="E18" s="19">
        <v>33.18</v>
      </c>
      <c r="F18" s="20" t="s">
        <v>19</v>
      </c>
      <c r="G18" s="23" t="s">
        <v>90</v>
      </c>
    </row>
    <row r="19" spans="2:7" ht="29.45" customHeight="1" x14ac:dyDescent="0.25">
      <c r="B19" s="17" t="s">
        <v>39</v>
      </c>
      <c r="C19" s="18" t="s">
        <v>52</v>
      </c>
      <c r="D19" s="19" t="s">
        <v>22</v>
      </c>
      <c r="E19" s="19">
        <f>640.46+470.7</f>
        <v>1111.1600000000001</v>
      </c>
      <c r="F19" s="20" t="s">
        <v>19</v>
      </c>
      <c r="G19" s="22" t="s">
        <v>83</v>
      </c>
    </row>
    <row r="20" spans="2:7" ht="29.45" customHeight="1" x14ac:dyDescent="0.25">
      <c r="B20" s="17" t="s">
        <v>39</v>
      </c>
      <c r="C20" s="18" t="s">
        <v>52</v>
      </c>
      <c r="D20" s="19" t="s">
        <v>22</v>
      </c>
      <c r="E20" s="19">
        <f>310.65+1131.25</f>
        <v>1441.9</v>
      </c>
      <c r="F20" s="20" t="s">
        <v>19</v>
      </c>
      <c r="G20" s="23" t="s">
        <v>91</v>
      </c>
    </row>
    <row r="21" spans="2:7" ht="29.45" customHeight="1" x14ac:dyDescent="0.25">
      <c r="B21" s="17" t="s">
        <v>35</v>
      </c>
      <c r="C21" s="18" t="s">
        <v>62</v>
      </c>
      <c r="D21" s="19" t="s">
        <v>22</v>
      </c>
      <c r="E21" s="19">
        <v>242.3</v>
      </c>
      <c r="F21" s="20" t="s">
        <v>19</v>
      </c>
      <c r="G21" s="22" t="s">
        <v>92</v>
      </c>
    </row>
    <row r="22" spans="2:7" ht="29.45" customHeight="1" x14ac:dyDescent="0.25">
      <c r="B22" s="17" t="s">
        <v>36</v>
      </c>
      <c r="C22" s="18" t="s">
        <v>60</v>
      </c>
      <c r="D22" s="19" t="s">
        <v>22</v>
      </c>
      <c r="E22" s="19">
        <f>184.47+184.47</f>
        <v>368.94</v>
      </c>
      <c r="F22" s="20" t="s">
        <v>19</v>
      </c>
      <c r="G22" s="23" t="s">
        <v>89</v>
      </c>
    </row>
    <row r="23" spans="2:7" ht="29.45" customHeight="1" x14ac:dyDescent="0.25">
      <c r="B23" s="17" t="s">
        <v>37</v>
      </c>
      <c r="C23" s="18" t="s">
        <v>59</v>
      </c>
      <c r="D23" s="19" t="s">
        <v>22</v>
      </c>
      <c r="E23" s="19">
        <v>1120</v>
      </c>
      <c r="F23" s="20" t="s">
        <v>19</v>
      </c>
      <c r="G23" s="22" t="s">
        <v>93</v>
      </c>
    </row>
    <row r="24" spans="2:7" ht="29.45" customHeight="1" x14ac:dyDescent="0.25">
      <c r="B24" s="17" t="s">
        <v>38</v>
      </c>
      <c r="C24" s="18" t="s">
        <v>80</v>
      </c>
      <c r="D24" s="19" t="s">
        <v>31</v>
      </c>
      <c r="E24" s="19">
        <v>11.64</v>
      </c>
      <c r="F24" s="20" t="s">
        <v>19</v>
      </c>
      <c r="G24" s="23" t="s">
        <v>94</v>
      </c>
    </row>
    <row r="25" spans="2:7" ht="29.45" customHeight="1" x14ac:dyDescent="0.25">
      <c r="B25" s="17" t="s">
        <v>76</v>
      </c>
      <c r="C25" s="18" t="s">
        <v>78</v>
      </c>
      <c r="D25" s="19" t="s">
        <v>22</v>
      </c>
      <c r="E25" s="19">
        <v>221.93</v>
      </c>
      <c r="F25" s="20" t="s">
        <v>19</v>
      </c>
      <c r="G25" s="23" t="s">
        <v>89</v>
      </c>
    </row>
    <row r="26" spans="2:7" ht="29.45" customHeight="1" x14ac:dyDescent="0.25">
      <c r="B26" s="17" t="s">
        <v>40</v>
      </c>
      <c r="C26" s="18" t="s">
        <v>53</v>
      </c>
      <c r="D26" s="19" t="s">
        <v>22</v>
      </c>
      <c r="E26" s="19">
        <v>40</v>
      </c>
      <c r="F26" s="20" t="s">
        <v>19</v>
      </c>
      <c r="G26" s="22" t="s">
        <v>96</v>
      </c>
    </row>
    <row r="27" spans="2:7" ht="29.45" customHeight="1" x14ac:dyDescent="0.25">
      <c r="B27" s="17" t="s">
        <v>41</v>
      </c>
      <c r="C27" s="18" t="s">
        <v>58</v>
      </c>
      <c r="D27" s="19" t="s">
        <v>24</v>
      </c>
      <c r="E27" s="19">
        <v>228.25</v>
      </c>
      <c r="F27" s="20" t="s">
        <v>19</v>
      </c>
      <c r="G27" s="23" t="s">
        <v>97</v>
      </c>
    </row>
    <row r="28" spans="2:7" ht="29.45" customHeight="1" x14ac:dyDescent="0.25">
      <c r="B28" s="17" t="s">
        <v>43</v>
      </c>
      <c r="C28" s="18" t="s">
        <v>54</v>
      </c>
      <c r="D28" s="19" t="s">
        <v>31</v>
      </c>
      <c r="E28" s="19">
        <v>15.1</v>
      </c>
      <c r="F28" s="20" t="s">
        <v>19</v>
      </c>
      <c r="G28" s="21" t="s">
        <v>82</v>
      </c>
    </row>
    <row r="29" spans="2:7" ht="29.45" customHeight="1" x14ac:dyDescent="0.25">
      <c r="B29" s="17" t="s">
        <v>44</v>
      </c>
      <c r="C29" s="18" t="s">
        <v>51</v>
      </c>
      <c r="D29" s="19" t="s">
        <v>31</v>
      </c>
      <c r="E29" s="19">
        <v>903.83</v>
      </c>
      <c r="F29" s="20" t="s">
        <v>19</v>
      </c>
      <c r="G29" s="23" t="s">
        <v>95</v>
      </c>
    </row>
    <row r="30" spans="2:7" ht="29.45" customHeight="1" x14ac:dyDescent="0.25">
      <c r="B30" s="17" t="s">
        <v>70</v>
      </c>
      <c r="C30" s="18" t="s">
        <v>69</v>
      </c>
      <c r="D30" s="19" t="s">
        <v>31</v>
      </c>
      <c r="E30" s="19">
        <v>87.14</v>
      </c>
      <c r="F30" s="20" t="s">
        <v>19</v>
      </c>
      <c r="G30" s="21" t="s">
        <v>82</v>
      </c>
    </row>
    <row r="31" spans="2:7" ht="29.45" customHeight="1" x14ac:dyDescent="0.25">
      <c r="B31" s="17" t="s">
        <v>45</v>
      </c>
      <c r="C31" s="18" t="s">
        <v>65</v>
      </c>
      <c r="D31" s="19" t="s">
        <v>24</v>
      </c>
      <c r="E31" s="19">
        <f>37.6+72.81</f>
        <v>110.41</v>
      </c>
      <c r="F31" s="20" t="s">
        <v>19</v>
      </c>
      <c r="G31" s="22" t="s">
        <v>98</v>
      </c>
    </row>
    <row r="32" spans="2:7" ht="29.45" customHeight="1" x14ac:dyDescent="0.25">
      <c r="B32" s="17" t="s">
        <v>46</v>
      </c>
      <c r="C32" s="18" t="s">
        <v>48</v>
      </c>
      <c r="D32" s="19" t="s">
        <v>24</v>
      </c>
      <c r="E32" s="19">
        <f>2835+3240</f>
        <v>6075</v>
      </c>
      <c r="F32" s="20" t="s">
        <v>19</v>
      </c>
      <c r="G32" s="22" t="s">
        <v>93</v>
      </c>
    </row>
    <row r="33" spans="2:7" ht="29.45" customHeight="1" x14ac:dyDescent="0.25">
      <c r="B33" s="17" t="s">
        <v>47</v>
      </c>
      <c r="C33" s="18" t="s">
        <v>49</v>
      </c>
      <c r="D33" s="19" t="s">
        <v>31</v>
      </c>
      <c r="E33" s="19">
        <v>1185</v>
      </c>
      <c r="F33" s="20" t="s">
        <v>19</v>
      </c>
      <c r="G33" s="22" t="s">
        <v>99</v>
      </c>
    </row>
    <row r="34" spans="2:7" ht="29.45" customHeight="1" x14ac:dyDescent="0.25">
      <c r="B34" s="17" t="s">
        <v>63</v>
      </c>
      <c r="C34" s="18" t="s">
        <v>64</v>
      </c>
      <c r="D34" s="19" t="s">
        <v>31</v>
      </c>
      <c r="E34" s="19">
        <v>1681.94</v>
      </c>
      <c r="F34" s="20" t="s">
        <v>19</v>
      </c>
      <c r="G34" s="22" t="s">
        <v>100</v>
      </c>
    </row>
    <row r="35" spans="2:7" s="14" customFormat="1" ht="29.45" customHeight="1" x14ac:dyDescent="0.25">
      <c r="B35" s="24" t="s">
        <v>67</v>
      </c>
      <c r="C35" s="29"/>
      <c r="D35" s="26" t="s">
        <v>31</v>
      </c>
      <c r="E35" s="26">
        <v>30</v>
      </c>
      <c r="F35" s="27" t="s">
        <v>19</v>
      </c>
      <c r="G35" s="28" t="s">
        <v>105</v>
      </c>
    </row>
    <row r="36" spans="2:7" ht="29.45" customHeight="1" x14ac:dyDescent="0.25">
      <c r="B36" s="17" t="s">
        <v>71</v>
      </c>
      <c r="C36" s="18" t="s">
        <v>72</v>
      </c>
      <c r="D36" s="19" t="s">
        <v>22</v>
      </c>
      <c r="E36" s="19">
        <v>3</v>
      </c>
      <c r="F36" s="20" t="s">
        <v>19</v>
      </c>
      <c r="G36" s="22" t="s">
        <v>101</v>
      </c>
    </row>
    <row r="37" spans="2:7" ht="25.5" customHeight="1" x14ac:dyDescent="0.25">
      <c r="B37" s="17" t="s">
        <v>73</v>
      </c>
      <c r="C37" s="18" t="s">
        <v>74</v>
      </c>
      <c r="D37" s="19" t="s">
        <v>75</v>
      </c>
      <c r="E37" s="19">
        <v>17.239999999999998</v>
      </c>
      <c r="F37" s="20" t="s">
        <v>19</v>
      </c>
      <c r="G37" s="22" t="s">
        <v>83</v>
      </c>
    </row>
    <row r="38" spans="2:7" x14ac:dyDescent="0.25">
      <c r="E38" s="16"/>
    </row>
    <row r="39" spans="2:7" x14ac:dyDescent="0.25">
      <c r="B39" t="s">
        <v>8</v>
      </c>
    </row>
    <row r="40" spans="2:7" x14ac:dyDescent="0.25">
      <c r="B40" t="s">
        <v>12</v>
      </c>
    </row>
    <row r="41" spans="2:7" x14ac:dyDescent="0.25">
      <c r="B41" t="s">
        <v>9</v>
      </c>
    </row>
  </sheetData>
  <mergeCells count="3">
    <mergeCell ref="B2:G2"/>
    <mergeCell ref="B4:G4"/>
    <mergeCell ref="C3:E3"/>
  </mergeCells>
  <pageMargins left="0.7" right="0.7" top="0.75" bottom="0.75" header="0.3" footer="0.3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E20"/>
  <sheetViews>
    <sheetView tabSelected="1" workbookViewId="0">
      <selection activeCell="C13" sqref="C13"/>
    </sheetView>
  </sheetViews>
  <sheetFormatPr defaultRowHeight="15" x14ac:dyDescent="0.25"/>
  <cols>
    <col min="2" max="2" width="38.7109375" customWidth="1"/>
    <col min="3" max="3" width="25.28515625" customWidth="1"/>
    <col min="4" max="4" width="35.28515625" customWidth="1"/>
    <col min="5" max="5" width="24.28515625" customWidth="1"/>
  </cols>
  <sheetData>
    <row r="1" spans="2:5" ht="18" x14ac:dyDescent="0.25">
      <c r="B1" s="1"/>
      <c r="C1" s="1"/>
      <c r="D1" s="1"/>
      <c r="E1" s="2"/>
    </row>
    <row r="2" spans="2:5" ht="18" customHeight="1" x14ac:dyDescent="0.25">
      <c r="B2" s="34" t="s">
        <v>13</v>
      </c>
      <c r="C2" s="34"/>
      <c r="D2" s="34"/>
      <c r="E2" s="3"/>
    </row>
    <row r="3" spans="2:5" x14ac:dyDescent="0.25">
      <c r="B3" s="37" t="s">
        <v>20</v>
      </c>
      <c r="C3" s="37"/>
      <c r="D3" s="37"/>
      <c r="E3" s="2"/>
    </row>
    <row r="4" spans="2:5" x14ac:dyDescent="0.25">
      <c r="B4" s="35" t="s">
        <v>11</v>
      </c>
      <c r="C4" s="36"/>
      <c r="D4" s="36"/>
    </row>
    <row r="5" spans="2:5" ht="18" x14ac:dyDescent="0.25">
      <c r="B5" s="8" t="s">
        <v>5</v>
      </c>
      <c r="C5" s="7"/>
      <c r="D5" s="7"/>
    </row>
    <row r="6" spans="2:5" ht="65.45" customHeight="1" x14ac:dyDescent="0.25">
      <c r="B6" s="4" t="s">
        <v>4</v>
      </c>
      <c r="C6" s="4" t="s">
        <v>7</v>
      </c>
      <c r="D6" s="4" t="s">
        <v>6</v>
      </c>
    </row>
    <row r="7" spans="2:5" s="6" customFormat="1" ht="18.600000000000001" customHeight="1" x14ac:dyDescent="0.2">
      <c r="B7" s="5">
        <v>1</v>
      </c>
      <c r="C7" s="5">
        <v>2</v>
      </c>
      <c r="D7" s="5">
        <v>3</v>
      </c>
    </row>
    <row r="8" spans="2:5" ht="30" customHeight="1" x14ac:dyDescent="0.25">
      <c r="B8" s="9" t="s">
        <v>103</v>
      </c>
      <c r="C8" s="10">
        <v>9101.9500000000007</v>
      </c>
      <c r="D8" s="13" t="s">
        <v>104</v>
      </c>
    </row>
    <row r="9" spans="2:5" ht="30" customHeight="1" x14ac:dyDescent="0.25">
      <c r="B9" s="9" t="s">
        <v>103</v>
      </c>
      <c r="C9" s="10">
        <v>1501.79</v>
      </c>
      <c r="D9" s="12" t="s">
        <v>17</v>
      </c>
    </row>
    <row r="10" spans="2:5" ht="30" customHeight="1" x14ac:dyDescent="0.25">
      <c r="B10" s="9" t="s">
        <v>103</v>
      </c>
      <c r="C10" s="10">
        <v>250</v>
      </c>
      <c r="D10" s="12" t="s">
        <v>18</v>
      </c>
    </row>
    <row r="11" spans="2:5" ht="30" customHeight="1" x14ac:dyDescent="0.25">
      <c r="B11" s="9" t="s">
        <v>15</v>
      </c>
      <c r="C11" s="10">
        <v>116999.53</v>
      </c>
      <c r="D11" s="11" t="s">
        <v>16</v>
      </c>
    </row>
    <row r="12" spans="2:5" ht="30" customHeight="1" x14ac:dyDescent="0.25">
      <c r="B12" s="9" t="s">
        <v>15</v>
      </c>
      <c r="C12" s="10">
        <v>19169.47</v>
      </c>
      <c r="D12" s="12" t="s">
        <v>17</v>
      </c>
    </row>
    <row r="13" spans="2:5" ht="30" customHeight="1" x14ac:dyDescent="0.25">
      <c r="B13" s="9" t="s">
        <v>15</v>
      </c>
      <c r="C13" s="10">
        <f>2248.77+330.54</f>
        <v>2579.31</v>
      </c>
      <c r="D13" s="12" t="s">
        <v>18</v>
      </c>
    </row>
    <row r="14" spans="2:5" ht="30" customHeight="1" x14ac:dyDescent="0.25">
      <c r="B14" s="9" t="s">
        <v>15</v>
      </c>
      <c r="C14" s="10">
        <v>3634.35</v>
      </c>
      <c r="D14" s="12" t="s">
        <v>102</v>
      </c>
    </row>
    <row r="15" spans="2:5" ht="66.75" customHeight="1" x14ac:dyDescent="0.25">
      <c r="B15" s="9" t="s">
        <v>103</v>
      </c>
      <c r="C15" s="10">
        <v>456.06</v>
      </c>
      <c r="D15" s="38" t="s">
        <v>106</v>
      </c>
    </row>
    <row r="16" spans="2:5" ht="30" customHeight="1" x14ac:dyDescent="0.25">
      <c r="B16" s="30"/>
      <c r="C16" s="33"/>
      <c r="D16" s="32"/>
    </row>
    <row r="17" spans="2:4" ht="30" customHeight="1" x14ac:dyDescent="0.25">
      <c r="B17" s="30"/>
      <c r="C17" s="31"/>
      <c r="D17" s="32"/>
    </row>
    <row r="18" spans="2:4" x14ac:dyDescent="0.25">
      <c r="B18" t="s">
        <v>8</v>
      </c>
    </row>
    <row r="19" spans="2:4" x14ac:dyDescent="0.25">
      <c r="B19" t="s">
        <v>12</v>
      </c>
    </row>
    <row r="20" spans="2:4" x14ac:dyDescent="0.25">
      <c r="B20" t="s">
        <v>9</v>
      </c>
    </row>
  </sheetData>
  <mergeCells count="3">
    <mergeCell ref="B2:D2"/>
    <mergeCell ref="B4:D4"/>
    <mergeCell ref="B3:D3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Maja Pomenić Gašpić</cp:lastModifiedBy>
  <cp:lastPrinted>2024-02-20T08:37:11Z</cp:lastPrinted>
  <dcterms:created xsi:type="dcterms:W3CDTF">2022-08-12T12:51:27Z</dcterms:created>
  <dcterms:modified xsi:type="dcterms:W3CDTF">2024-02-20T10:57:09Z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